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Preços'!$A$12:$G$25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6" i="1" l="1"/>
  <c r="G17" i="1"/>
  <c r="G18" i="1"/>
  <c r="F20" i="1" l="1"/>
  <c r="A5" i="1" l="1"/>
  <c r="A4" i="1"/>
  <c r="A3" i="1"/>
  <c r="E8" i="1" l="1"/>
  <c r="A6" i="1"/>
  <c r="A24" i="1"/>
  <c r="A25" i="1"/>
  <c r="A23" i="1"/>
  <c r="A22" i="1"/>
  <c r="A8" i="1"/>
  <c r="A7" i="1"/>
</calcChain>
</file>

<file path=xl/sharedStrings.xml><?xml version="1.0" encoding="utf-8"?>
<sst xmlns="http://schemas.openxmlformats.org/spreadsheetml/2006/main" count="62" uniqueCount="55">
  <si>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</si>
  <si>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</si>
  <si>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</si>
  <si>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</si>
  <si>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</si>
  <si>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</si>
  <si>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</si>
  <si>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</si>
  <si>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</si>
  <si>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</si>
  <si>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</si>
  <si>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</si>
  <si>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</si>
  <si>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</si>
  <si>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</si>
  <si>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</si>
  <si>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</si>
  <si>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</si>
  <si>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</si>
  <si>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</si>
  <si>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</si>
  <si>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</si>
  <si>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</si>
  <si>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</si>
  <si>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</si>
  <si>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</si>
  <si>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</si>
  <si>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</si>
  <si>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</si>
  <si>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</si>
  <si>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</si>
  <si>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</si>
  <si>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</si>
  <si>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</si>
  <si>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</si>
  <si>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</si>
  <si>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</si>
  <si>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</si>
  <si>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MENOR PREÇO POR ITEM</t>
  </si>
  <si>
    <t>PROCESSO ADMINISTRATIVO N° 3226/2025 de 17/07/2025</t>
  </si>
  <si>
    <t>Homologação: __/__/2026</t>
  </si>
  <si>
    <t>Previsão Publicação: __/__/2026</t>
  </si>
  <si>
    <t>1004  06 541 0075 2.247 - 33903000000 - 150000000000</t>
  </si>
  <si>
    <t>Fundo Municipal de Defesa Civil de Sumidouro</t>
  </si>
  <si>
    <t>Unidades</t>
  </si>
  <si>
    <t>CONE DE SINALIZAÇÃO: MATERIAL EMBORRACHADO FLEXÍVEL: REDUZ DANOS EM IMPACTOS. FABRICADO EM PEÇA ÚNICA: MAIOR RESISTÊNCIA E DURABILIDADE. ALTURA DE 75 CM: IDEAL PARA SINALIZAÇÃO EM ÁREAS EXTENSAS. FAIXAS REFLETIVAS: ALTA VISIBILIDADE CONFORME NBR 15071. BASE COM OITO SAPATAS: ESTABILIDADE REFORÇADA NO SOLO.</t>
  </si>
  <si>
    <t>LANTERNA HOLOFOTE ESTILO REFLETOR: LED RECARREGÁVEL, 100 WATTS LONGO ALCANCE, LUMENS: 2000 OU SUPERIOR.</t>
  </si>
  <si>
    <t>BASTÃO SINALIZADOR DE TRANSITO: RECARREGAVEL DE COR VERMELHA -  BASTÃO LED VERMELHO MODO PISCANDO, PISCANDO E STEAD-BRILHO - LED BRANCO NA PONTA COMO LANTERNA - CONSTRUÇÃO PLÁSTICA DURÁVEL. PUNHO VEM COM UMA PULSEIRA.</t>
  </si>
  <si>
    <t>100 M CORDA DE BOMBEIRO: 12MM TRAVA Q/ CADEIRA SUSPENSA NR18.</t>
  </si>
  <si>
    <t>BARREIRA SINALIZADORA DE SEGURANÇA PARA TRANSITO 2M ESPECIFICAÇÕES TÉCNICAS: TRAVESSAS: 1 UNIDADES; ALTURA MONTADO: 1 METRO; LARGURA MONTADO: 2 METROS; PESO VAZIO: 10 KG; PESO CHEIO: 49 KG; COR: VERMELHO COM FITA REFLETIVA; MATERIAL: POLIETILENO DE MÉDIA DENSIDADE</t>
  </si>
  <si>
    <t>O pagamento do objeto de que trata a DISPENSA ELETRÔNICA 010/2026, e consequente contrato serão efetuados pela Tesouraria da PMS nos termos do Art. 7 da Instrução Normativa SEGES/ME nº 77, de 2022.</t>
  </si>
  <si>
    <t>DISPENSA ELETRÔNICA Nº 010/2026</t>
  </si>
  <si>
    <t>AQUISIÇÃO DE MATERIAIS DE SINALIZAÇÃO PARA A DEFESA CIVIL</t>
  </si>
  <si>
    <t>PERÍODO DE PROPOSTAS: de 06/02/2026 até 11/02/2026 às 08:00hs</t>
  </si>
  <si>
    <t>PERÍODO DE LANCES: 11/02/2026 as 08:00 hs até 11/02/2026 as 14:00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</si>
</sst>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8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68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7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8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8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0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293082" y="137366"/>
          <a:ext cx="1799452" cy="856136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3226/2025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6"/>
  <sheetViews>
    <sheetView tabSelected="1" zoomScale="130" zoomScaleNormal="130" zoomScaleSheetLayoutView="100" workbookViewId="0">
      <selection activeCell="I10" sqref="I10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0" customWidth="1"/>
    <col min="7" max="7" width="10.140625" style="9" customWidth="1"/>
    <col min="8" max="8" width="11.85546875" style="32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1"/>
    </row>
    <row r="2" spans="1:11" ht="11.25" customHeight="1" x14ac:dyDescent="0.2">
      <c r="A2" s="61" t="s">
        <v>18</v>
      </c>
      <c r="B2" s="61"/>
      <c r="C2" s="61"/>
      <c r="D2" s="61"/>
      <c r="E2" s="61"/>
      <c r="F2" s="61"/>
      <c r="G2" s="61"/>
    </row>
    <row r="3" spans="1:11" x14ac:dyDescent="0.2">
      <c r="A3" s="61" t="str">
        <f>UPPER(Dados!B1)</f>
        <v>DISPENSA ELETRÔNICA Nº 010/2026</v>
      </c>
      <c r="B3" s="61"/>
      <c r="C3" s="61"/>
      <c r="D3" s="61"/>
      <c r="E3" s="61"/>
      <c r="F3" s="61"/>
      <c r="G3" s="61"/>
    </row>
    <row r="4" spans="1:11" x14ac:dyDescent="0.2">
      <c r="A4" s="59" t="str">
        <f>Dados!B4</f>
        <v>PERÍODO DE PROPOSTAS: de 06/02/2026 até 11/02/2026 às 08:00hs</v>
      </c>
      <c r="B4" s="59"/>
      <c r="C4" s="59"/>
      <c r="D4" s="59"/>
      <c r="E4" s="59"/>
      <c r="F4" s="59"/>
      <c r="G4" s="59"/>
    </row>
    <row r="5" spans="1:11" x14ac:dyDescent="0.2">
      <c r="A5" s="59" t="str">
        <f>Dados!B5</f>
        <v>PERÍODO DE LANCES: 11/02/2026 as 08:00 hs até 11/02/2026 as 14:00 hs</v>
      </c>
      <c r="B5" s="59"/>
      <c r="C5" s="59"/>
      <c r="D5" s="59"/>
      <c r="E5" s="59"/>
      <c r="F5" s="59"/>
      <c r="G5" s="59"/>
    </row>
    <row r="6" spans="1:11" x14ac:dyDescent="0.2">
      <c r="A6" s="62" t="str">
        <f>Dados!B3</f>
        <v>AQUISIÇÃO DE MATERIAIS DE SINALIZAÇÃO PARA A DEFESA CIVIL</v>
      </c>
      <c r="B6" s="62"/>
      <c r="C6" s="62"/>
      <c r="D6" s="62"/>
      <c r="E6" s="62"/>
      <c r="F6" s="62"/>
      <c r="G6" s="62"/>
    </row>
    <row r="7" spans="1:11" x14ac:dyDescent="0.2">
      <c r="A7" s="61" t="str">
        <f>Dados!B2</f>
        <v>PROCESSO ADMINISTRATIVO N° 3226/2025 de 17/07/2025</v>
      </c>
      <c r="B7" s="61"/>
      <c r="C7" s="61"/>
      <c r="D7" s="61"/>
      <c r="E7" s="61"/>
      <c r="F7" s="61"/>
      <c r="G7" s="61"/>
    </row>
    <row r="8" spans="1:11" x14ac:dyDescent="0.2">
      <c r="A8" s="43" t="str">
        <f>Dados!B8</f>
        <v>MENOR PREÇO POR ITEM</v>
      </c>
      <c r="B8" s="43"/>
      <c r="C8" s="59" t="s">
        <v>27</v>
      </c>
      <c r="D8" s="59"/>
      <c r="E8" s="60">
        <f>Dados!B9</f>
        <v>3503.37</v>
      </c>
      <c r="F8" s="60"/>
      <c r="G8" s="43"/>
    </row>
    <row r="9" spans="1:11" s="7" customFormat="1" ht="12.2" customHeight="1" x14ac:dyDescent="0.2">
      <c r="A9" s="11" t="s">
        <v>0</v>
      </c>
      <c r="B9" s="64"/>
      <c r="C9" s="64"/>
      <c r="D9" s="64"/>
      <c r="E9" s="64"/>
      <c r="F9" s="64"/>
      <c r="G9" s="64"/>
      <c r="H9" s="33"/>
    </row>
    <row r="10" spans="1:11" s="7" customFormat="1" ht="12.2" customHeight="1" x14ac:dyDescent="0.2">
      <c r="A10" s="11" t="s">
        <v>1</v>
      </c>
      <c r="B10" s="65"/>
      <c r="C10" s="65"/>
      <c r="D10" s="65"/>
      <c r="E10" s="65"/>
      <c r="F10" s="65"/>
      <c r="G10" s="65"/>
      <c r="H10" s="33"/>
    </row>
    <row r="11" spans="1:11" s="7" customFormat="1" ht="12.2" customHeight="1" x14ac:dyDescent="0.2">
      <c r="A11" s="11" t="s">
        <v>2</v>
      </c>
      <c r="B11" s="52"/>
      <c r="C11" s="21" t="s">
        <v>7</v>
      </c>
      <c r="D11" s="70"/>
      <c r="E11" s="70"/>
      <c r="F11" s="70"/>
      <c r="G11" s="70"/>
      <c r="H11" s="33"/>
    </row>
    <row r="12" spans="1:11" ht="4.7" customHeight="1" x14ac:dyDescent="0.2">
      <c r="A12" s="3"/>
      <c r="B12" s="23"/>
      <c r="C12" s="23"/>
      <c r="D12" s="23"/>
      <c r="E12" s="41"/>
      <c r="F12" s="24"/>
      <c r="G12" s="25"/>
    </row>
    <row r="13" spans="1:11" s="7" customFormat="1" ht="22.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56.25" x14ac:dyDescent="0.2">
      <c r="A14" s="54">
        <v>1</v>
      </c>
      <c r="B14" s="56" t="s">
        <v>45</v>
      </c>
      <c r="C14" s="27" t="s">
        <v>44</v>
      </c>
      <c r="D14" s="57">
        <v>10</v>
      </c>
      <c r="E14" s="42">
        <v>92.33</v>
      </c>
      <c r="F14" s="58"/>
      <c r="G14" s="28">
        <f t="shared" ref="G14:G18" si="0">F14*D14</f>
        <v>0</v>
      </c>
      <c r="H14" s="33"/>
      <c r="K14" s="6"/>
    </row>
    <row r="15" spans="1:11" s="7" customFormat="1" ht="22.5" x14ac:dyDescent="0.2">
      <c r="A15" s="54">
        <v>2</v>
      </c>
      <c r="B15" s="56" t="s">
        <v>46</v>
      </c>
      <c r="C15" s="27" t="s">
        <v>44</v>
      </c>
      <c r="D15" s="57">
        <v>2</v>
      </c>
      <c r="E15" s="42">
        <v>218.79</v>
      </c>
      <c r="F15" s="58"/>
      <c r="G15" s="28">
        <f t="shared" si="0"/>
        <v>0</v>
      </c>
      <c r="H15" s="33"/>
      <c r="K15" s="6"/>
    </row>
    <row r="16" spans="1:11" s="7" customFormat="1" ht="45" x14ac:dyDescent="0.2">
      <c r="A16" s="54">
        <v>3</v>
      </c>
      <c r="B16" s="56" t="s">
        <v>47</v>
      </c>
      <c r="C16" s="27" t="s">
        <v>44</v>
      </c>
      <c r="D16" s="57">
        <v>3</v>
      </c>
      <c r="E16" s="42">
        <v>57.21</v>
      </c>
      <c r="F16" s="58"/>
      <c r="G16" s="28">
        <f t="shared" si="0"/>
        <v>0</v>
      </c>
      <c r="H16" s="33"/>
      <c r="K16" s="6"/>
    </row>
    <row r="17" spans="1:11" s="7" customFormat="1" ht="11.25" x14ac:dyDescent="0.2">
      <c r="A17" s="54">
        <v>4</v>
      </c>
      <c r="B17" s="56" t="s">
        <v>48</v>
      </c>
      <c r="C17" s="27" t="s">
        <v>44</v>
      </c>
      <c r="D17" s="57">
        <v>1</v>
      </c>
      <c r="E17" s="42">
        <v>337.02</v>
      </c>
      <c r="F17" s="58"/>
      <c r="G17" s="28">
        <f t="shared" si="0"/>
        <v>0</v>
      </c>
      <c r="H17" s="33"/>
      <c r="K17" s="6"/>
    </row>
    <row r="18" spans="1:11" s="7" customFormat="1" ht="56.25" x14ac:dyDescent="0.2">
      <c r="A18" s="54">
        <v>5</v>
      </c>
      <c r="B18" s="56" t="s">
        <v>49</v>
      </c>
      <c r="C18" s="27" t="s">
        <v>44</v>
      </c>
      <c r="D18" s="57">
        <v>4</v>
      </c>
      <c r="E18" s="42">
        <v>408.46</v>
      </c>
      <c r="F18" s="58"/>
      <c r="G18" s="28">
        <f t="shared" si="0"/>
        <v>0</v>
      </c>
      <c r="H18" s="33"/>
      <c r="K18" s="6"/>
    </row>
    <row r="19" spans="1:11" s="22" customFormat="1" ht="9" x14ac:dyDescent="0.2">
      <c r="A19" s="29"/>
      <c r="E19" s="39"/>
      <c r="F19" s="66" t="s">
        <v>37</v>
      </c>
      <c r="G19" s="67"/>
      <c r="H19" s="34"/>
    </row>
    <row r="20" spans="1:11" ht="14.25" customHeight="1" x14ac:dyDescent="0.2">
      <c r="F20" s="68">
        <f>SUM(G14:G18)</f>
        <v>0</v>
      </c>
      <c r="G20" s="69"/>
      <c r="H20" s="35"/>
    </row>
    <row r="21" spans="1:11" ht="10.9" customHeight="1" x14ac:dyDescent="0.2">
      <c r="G21" s="10"/>
      <c r="H21" s="35"/>
    </row>
    <row r="22" spans="1:11" s="30" customFormat="1" ht="9" x14ac:dyDescent="0.2">
      <c r="A22" s="63" t="str">
        <f>" - "&amp;Dados!B20</f>
        <v xml:space="preserve"> - A execução do objeto da presente licitação será realizada junto a Secretaria obedecendo, na íntegra, ao detalhamento do termo de referência (ANEXO II).</v>
      </c>
      <c r="B22" s="63"/>
      <c r="C22" s="63"/>
      <c r="D22" s="63"/>
      <c r="E22" s="63"/>
      <c r="F22" s="63"/>
      <c r="G22" s="63"/>
      <c r="H22" s="36"/>
    </row>
    <row r="23" spans="1:11" s="30" customFormat="1" ht="9" x14ac:dyDescent="0.2">
      <c r="A23" s="63" t="str">
        <f>" - "&amp;Dados!B21</f>
        <v xml:space="preserve"> - A administração rejeitará, no todo ou em parte, o fornecimento executado em desacordo com os termos do Edital e seus anexos.</v>
      </c>
      <c r="B23" s="63"/>
      <c r="C23" s="63"/>
      <c r="D23" s="63"/>
      <c r="E23" s="63"/>
      <c r="F23" s="63"/>
      <c r="G23" s="63"/>
      <c r="H23" s="36"/>
    </row>
    <row r="24" spans="1:11" s="30" customFormat="1" ht="21.2" customHeight="1" x14ac:dyDescent="0.2">
      <c r="A24" s="63" t="str">
        <f>" - "&amp;Dados!B22</f>
        <v xml:space="preserve"> - O pagamento do objeto de que trata a DISPENSA ELETRÔNICA 010/2026, e consequente contrato serão efetuados pela Tesouraria da PMS nos termos do Art. 7 da Instrução Normativa SEGES/ME nº 77, de 2022.</v>
      </c>
      <c r="B24" s="63"/>
      <c r="C24" s="63"/>
      <c r="D24" s="63"/>
      <c r="E24" s="63"/>
      <c r="F24" s="63"/>
      <c r="G24" s="63"/>
      <c r="H24" s="36"/>
    </row>
    <row r="25" spans="1:11" s="22" customFormat="1" ht="9" x14ac:dyDescent="0.2">
      <c r="A25" s="63" t="str">
        <f>" - "&amp;Dados!B23</f>
        <v xml:space="preserve"> - Proposta válida por 60 (sessenta) dias</v>
      </c>
      <c r="B25" s="63"/>
      <c r="C25" s="63"/>
      <c r="D25" s="63"/>
      <c r="E25" s="63"/>
      <c r="F25" s="63"/>
      <c r="G25" s="63"/>
      <c r="H25" s="34"/>
    </row>
    <row r="26" spans="1:11" x14ac:dyDescent="0.2">
      <c r="H26" s="37"/>
    </row>
    <row r="27" spans="1:11" x14ac:dyDescent="0.2">
      <c r="H27" s="37"/>
    </row>
    <row r="28" spans="1:11" x14ac:dyDescent="0.2">
      <c r="H28" s="37"/>
    </row>
    <row r="29" spans="1:11" x14ac:dyDescent="0.2">
      <c r="H29" s="37"/>
    </row>
    <row r="30" spans="1:11" x14ac:dyDescent="0.2">
      <c r="H30" s="37"/>
    </row>
    <row r="31" spans="1:11" x14ac:dyDescent="0.2">
      <c r="H31" s="37"/>
    </row>
    <row r="32" spans="1:11" ht="12.75" customHeight="1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  <row r="35" spans="2:7" x14ac:dyDescent="0.2">
      <c r="B35" s="1"/>
      <c r="G35" s="1"/>
    </row>
    <row r="36" spans="2:7" x14ac:dyDescent="0.2">
      <c r="B36" s="1"/>
      <c r="G36" s="1"/>
    </row>
  </sheetData>
  <sheetProtection password="CE28" sheet="1" objects="1" scenarios="1"/>
  <autoFilter ref="A12:G25"/>
  <mergeCells count="17">
    <mergeCell ref="A22:G22"/>
    <mergeCell ref="A23:G23"/>
    <mergeCell ref="A24:G24"/>
    <mergeCell ref="B9:G9"/>
    <mergeCell ref="A25:G25"/>
    <mergeCell ref="B10:G10"/>
    <mergeCell ref="F19:G19"/>
    <mergeCell ref="F20:G20"/>
    <mergeCell ref="D11:G11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1 F14:F18">
    <cfRule type="cellIs" dxfId="9" priority="11" stopIfTrue="1" operator="equal">
      <formula>$G$1</formula>
    </cfRule>
  </conditionalFormatting>
  <conditionalFormatting sqref="B9:G10">
    <cfRule type="cellIs" dxfId="8" priority="12" stopIfTrue="1" operator="equal">
      <formula>$J$1</formula>
    </cfRule>
  </conditionalFormatting>
  <conditionalFormatting sqref="D14:D18">
    <cfRule type="expression" priority="15" stopIfTrue="1">
      <formula>$A14</formula>
    </cfRule>
  </conditionalFormatting>
  <conditionalFormatting sqref="D11:G11">
    <cfRule type="cellIs" dxfId="7" priority="27" stopIfTrue="1" operator="equal">
      <formula>$E$1</formula>
    </cfRule>
  </conditionalFormatting>
  <conditionalFormatting sqref="F19">
    <cfRule type="expression" dxfId="6" priority="4" stopIfTrue="1">
      <formula>IF($J19="Empate",IF(H19=1,TRUE(),FALSE()),FALSE())</formula>
    </cfRule>
    <cfRule type="expression" dxfId="5" priority="5" stopIfTrue="1">
      <formula>IF(H19="&gt;",FALSE(),IF(H19&gt;0,TRUE(),FALSE()))</formula>
    </cfRule>
    <cfRule type="expression" dxfId="4" priority="6" stopIfTrue="1">
      <formula>IF(H19="&gt;",TRUE(),FALSE())</formula>
    </cfRule>
  </conditionalFormatting>
  <conditionalFormatting sqref="F20">
    <cfRule type="expression" dxfId="3" priority="7" stopIfTrue="1">
      <formula>IF($J19="OK",IF(H19=1,TRUE(),FALSE()),FALSE())</formula>
    </cfRule>
    <cfRule type="expression" dxfId="2" priority="8" stopIfTrue="1">
      <formula>IF($J19="Empate",IF(H19=1,TRUE(),FALSE()),FALSE())</formula>
    </cfRule>
    <cfRule type="expression" dxfId="1" priority="9" stopIfTrue="1">
      <formula>IF($J19="Empate",IF(H19=2,TRUE(),FALSE()),FALSE())</formula>
    </cfRule>
  </conditionalFormatting>
  <conditionalFormatting sqref="G14:G18">
    <cfRule type="expression" dxfId="0" priority="28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6" sqref="B6"/>
    </sheetView>
  </sheetViews>
  <sheetFormatPr defaultRowHeight="12.75" x14ac:dyDescent="0.2"/>
  <cols>
    <col min="1" max="1" width="15" customWidth="1"/>
    <col min="2" max="2" width="63.85546875" customWidth="1"/>
    <col min="3" max="3" width="53" customWidth="1"/>
    <col min="4" max="4" width="49.7109375" customWidth="1"/>
    <col min="5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2" t="s">
        <v>8</v>
      </c>
      <c r="B1" s="49" t="s">
        <v>51</v>
      </c>
      <c r="E1" s="4"/>
      <c r="F1" s="4"/>
      <c r="G1" s="4"/>
    </row>
    <row r="2" spans="1:7" x14ac:dyDescent="0.2">
      <c r="A2" s="12" t="s">
        <v>9</v>
      </c>
      <c r="B2" s="49" t="s">
        <v>39</v>
      </c>
      <c r="E2" s="4"/>
      <c r="F2" s="4"/>
      <c r="G2" s="4"/>
    </row>
    <row r="3" spans="1:7" x14ac:dyDescent="0.2">
      <c r="A3" s="12" t="s">
        <v>10</v>
      </c>
      <c r="B3" s="49" t="s">
        <v>52</v>
      </c>
      <c r="C3" s="5"/>
      <c r="E3" s="45"/>
      <c r="F3" s="4"/>
      <c r="G3" s="4"/>
    </row>
    <row r="4" spans="1:7" x14ac:dyDescent="0.2">
      <c r="A4" s="12" t="s">
        <v>11</v>
      </c>
      <c r="B4" s="49" t="s">
        <v>53</v>
      </c>
      <c r="C4" s="5"/>
      <c r="E4" s="45"/>
      <c r="F4" s="4"/>
      <c r="G4" s="4"/>
    </row>
    <row r="5" spans="1:7" x14ac:dyDescent="0.2">
      <c r="A5" s="12"/>
      <c r="B5" s="49" t="s">
        <v>54</v>
      </c>
      <c r="C5" s="5"/>
      <c r="E5" s="45"/>
      <c r="F5" s="4"/>
      <c r="G5" s="4"/>
    </row>
    <row r="6" spans="1:7" x14ac:dyDescent="0.2">
      <c r="A6" s="12" t="s">
        <v>12</v>
      </c>
      <c r="B6" s="49" t="s">
        <v>40</v>
      </c>
      <c r="C6" s="5"/>
      <c r="E6" s="45"/>
      <c r="F6" s="4"/>
      <c r="G6" s="4"/>
    </row>
    <row r="7" spans="1:7" x14ac:dyDescent="0.2">
      <c r="A7" s="12" t="s">
        <v>28</v>
      </c>
      <c r="B7" s="50" t="s">
        <v>41</v>
      </c>
      <c r="C7" s="5"/>
      <c r="E7" s="45"/>
      <c r="F7" s="4"/>
      <c r="G7" s="4"/>
    </row>
    <row r="8" spans="1:7" x14ac:dyDescent="0.2">
      <c r="A8" s="12" t="s">
        <v>13</v>
      </c>
      <c r="B8" s="49" t="s">
        <v>38</v>
      </c>
      <c r="C8" s="5"/>
      <c r="E8" s="45"/>
      <c r="F8" s="4"/>
      <c r="G8" s="4"/>
    </row>
    <row r="9" spans="1:7" x14ac:dyDescent="0.2">
      <c r="A9" s="20" t="s">
        <v>22</v>
      </c>
      <c r="B9" s="40">
        <v>3503.37</v>
      </c>
      <c r="C9" s="5"/>
      <c r="E9" s="45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7" t="s">
        <v>30</v>
      </c>
      <c r="E15" s="4"/>
      <c r="F15" s="4"/>
      <c r="G15" s="4"/>
    </row>
    <row r="16" spans="1:7" x14ac:dyDescent="0.2">
      <c r="A16" s="47" t="s">
        <v>31</v>
      </c>
      <c r="E16" s="4"/>
      <c r="F16" s="4"/>
      <c r="G16" s="4"/>
    </row>
    <row r="17" spans="1:256" x14ac:dyDescent="0.2">
      <c r="A17" s="47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43</v>
      </c>
      <c r="C18" s="19"/>
      <c r="D18" s="19"/>
      <c r="E18" s="46"/>
      <c r="F18" s="48"/>
      <c r="G18" s="46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1" t="s">
        <v>42</v>
      </c>
      <c r="C19" s="51"/>
      <c r="D19" s="19"/>
      <c r="E19" s="19"/>
      <c r="F19" s="48"/>
      <c r="G19" s="48"/>
      <c r="H19" s="19"/>
      <c r="I19" s="19"/>
      <c r="J19" s="19"/>
      <c r="K19" s="19"/>
      <c r="L19" s="19"/>
      <c r="M19" s="19"/>
      <c r="IV19" s="19"/>
    </row>
    <row r="20" spans="1:256" ht="38.25" x14ac:dyDescent="0.2">
      <c r="A20" s="16" t="s">
        <v>14</v>
      </c>
      <c r="B20" s="55" t="s">
        <v>34</v>
      </c>
      <c r="D20" s="53"/>
      <c r="E20" s="4"/>
      <c r="F20" s="4"/>
      <c r="G20" s="44"/>
    </row>
    <row r="21" spans="1:256" ht="25.5" x14ac:dyDescent="0.2">
      <c r="A21" s="16" t="s">
        <v>15</v>
      </c>
      <c r="B21" s="55" t="s">
        <v>33</v>
      </c>
      <c r="D21" s="53"/>
      <c r="E21" s="4"/>
      <c r="F21" s="4"/>
      <c r="G21" s="44"/>
    </row>
    <row r="22" spans="1:256" ht="51" x14ac:dyDescent="0.2">
      <c r="A22" s="16" t="s">
        <v>16</v>
      </c>
      <c r="B22" s="51" t="s">
        <v>50</v>
      </c>
      <c r="C22" s="8"/>
      <c r="E22" s="4"/>
      <c r="F22" s="4"/>
      <c r="G22" s="44"/>
    </row>
    <row r="23" spans="1:256" ht="25.5" x14ac:dyDescent="0.2">
      <c r="A23" s="16" t="s">
        <v>17</v>
      </c>
      <c r="B23" s="55" t="s">
        <v>26</v>
      </c>
      <c r="E23" s="4"/>
      <c r="F23" s="4"/>
      <c r="G23" s="44"/>
    </row>
    <row r="24" spans="1:256" x14ac:dyDescent="0.2">
      <c r="A24" s="16" t="s">
        <v>29</v>
      </c>
      <c r="B24" s="51" t="s">
        <v>36</v>
      </c>
      <c r="G24" s="44"/>
    </row>
    <row r="25" spans="1:256" x14ac:dyDescent="0.2">
      <c r="B25" s="51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2026-01-19T13:39:29Z</cp:lastPrinted>
  <dcterms:created xsi:type="dcterms:W3CDTF">2006-04-18T17:38:46Z</dcterms:created>
  <dcterms:modified xsi:type="dcterms:W3CDTF">2026-02-06T12:07:30Z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